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00" windowHeight="8130" activeTab="0"/>
  </bookViews>
  <sheets>
    <sheet name="申込書" sheetId="1" r:id="rId1"/>
    <sheet name="写" sheetId="2" r:id="rId2"/>
  </sheets>
  <definedNames/>
  <calcPr fullCalcOnLoad="1"/>
</workbook>
</file>

<file path=xl/sharedStrings.xml><?xml version="1.0" encoding="utf-8"?>
<sst xmlns="http://schemas.openxmlformats.org/spreadsheetml/2006/main" count="170" uniqueCount="151">
  <si>
    <t>尼　崎　集　会　参　加　申　込　書</t>
  </si>
  <si>
    <t>２　記入しましたら、必ず控えとしてコピーをおとりください。</t>
  </si>
  <si>
    <t>４　本集会の参加確認証や事前資料等の送付はございません。</t>
  </si>
  <si>
    <t>【参加者記入欄】</t>
  </si>
  <si>
    <t>フリガナ</t>
  </si>
  <si>
    <t>（↓　　いずれかに○　↓）</t>
  </si>
  <si>
    <t>年齢（必須）</t>
  </si>
  <si>
    <t>氏　名</t>
  </si>
  <si>
    <t>聴覚障害者</t>
  </si>
  <si>
    <t>男</t>
  </si>
  <si>
    <t>健  聴  者</t>
  </si>
  <si>
    <t>女</t>
  </si>
  <si>
    <t>所属名</t>
  </si>
  <si>
    <t>「◇◇市○○局△△課□□係」のイメージでご記入ください。</t>
  </si>
  <si>
    <t>公務員歴</t>
  </si>
  <si>
    <t>年目</t>
  </si>
  <si>
    <t>自己ＰＲ</t>
  </si>
  <si>
    <t>手話通訳</t>
  </si>
  <si>
    <t>【その他】</t>
  </si>
  <si>
    <t>パソコン通訳</t>
  </si>
  <si>
    <t>磁気ループ</t>
  </si>
  <si>
    <t>　　使用します。（聴公会では個人情報保護指針を定めています。）</t>
  </si>
  <si>
    <t>※必須項目については必ずご記入ください。</t>
  </si>
  <si>
    <t>【会員について】</t>
  </si>
  <si>
    <t>該当する欄に○を記入してください。</t>
  </si>
  <si>
    <t>会員（入会）</t>
  </si>
  <si>
    <t>会員（継続）</t>
  </si>
  <si>
    <t>非会員</t>
  </si>
  <si>
    <t>退　会</t>
  </si>
  <si>
    <t>【保育希望記入欄】</t>
  </si>
  <si>
    <t>※子ども同伴の方で保育希望の場合、必ずご記入ください。</t>
  </si>
  <si>
    <t>児童名１</t>
  </si>
  <si>
    <t>（男 ・女）</t>
  </si>
  <si>
    <t>児童名２</t>
  </si>
  <si>
    <t>生年月日</t>
  </si>
  <si>
    <t>※保育対象は１歳半から小学校入学前の幼児です。</t>
  </si>
  <si>
    <t>※保育について必要なものは各自でご用意願います。</t>
  </si>
  <si>
    <t>※保育にあたって、注意してほしいことがあれば下記欄にご記入ください。</t>
  </si>
  <si>
    <t>【その他】　※ご質問などありましたら、こちらにご記入ください。</t>
  </si>
  <si>
    <t>（次頁へ続く）</t>
  </si>
  <si>
    <t>氏名</t>
  </si>
  <si>
    <t>カナ</t>
  </si>
  <si>
    <t>年齢</t>
  </si>
  <si>
    <t>所属</t>
  </si>
  <si>
    <t>歳</t>
  </si>
  <si>
    <t>２頁目</t>
  </si>
  <si>
    <t>１頁目</t>
  </si>
  <si>
    <t>歴</t>
  </si>
  <si>
    <t>自己PR</t>
  </si>
  <si>
    <t>住所</t>
  </si>
  <si>
    <t>郵便</t>
  </si>
  <si>
    <t>自F</t>
  </si>
  <si>
    <t>自携</t>
  </si>
  <si>
    <t>PC</t>
  </si>
  <si>
    <t>携メ</t>
  </si>
  <si>
    <t>続柄</t>
  </si>
  <si>
    <t>FAX</t>
  </si>
  <si>
    <t>電話</t>
  </si>
  <si>
    <t>メール</t>
  </si>
  <si>
    <t>申込者に関すること</t>
  </si>
  <si>
    <t>連絡先</t>
  </si>
  <si>
    <t>緊急連絡先</t>
  </si>
  <si>
    <t>名前</t>
  </si>
  <si>
    <t>情報保障</t>
  </si>
  <si>
    <t>手話</t>
  </si>
  <si>
    <t>ＰＣ</t>
  </si>
  <si>
    <t>ループ</t>
  </si>
  <si>
    <t>その他</t>
  </si>
  <si>
    <t>申込内容</t>
  </si>
  <si>
    <t>参加</t>
  </si>
  <si>
    <t>交流</t>
  </si>
  <si>
    <t>会費について</t>
  </si>
  <si>
    <t>入会</t>
  </si>
  <si>
    <t>継続</t>
  </si>
  <si>
    <t>退会</t>
  </si>
  <si>
    <t>性別</t>
  </si>
  <si>
    <t>保育について</t>
  </si>
  <si>
    <t>児童１</t>
  </si>
  <si>
    <t>生年月日</t>
  </si>
  <si>
    <t>歳</t>
  </si>
  <si>
    <t>保育日</t>
  </si>
  <si>
    <t>児童２</t>
  </si>
  <si>
    <t>補足</t>
  </si>
  <si>
    <t>１日のみ</t>
  </si>
  <si>
    <t>２日のみ</t>
  </si>
  <si>
    <t>両日</t>
  </si>
  <si>
    <t xml:space="preserve"> </t>
  </si>
  <si>
    <t>〒</t>
  </si>
  <si>
    <t>　－　</t>
  </si>
  <si>
    <t>（↓必要とする情報保障に　「 ○ 」を入れるか、その他欄に記入）</t>
  </si>
  <si>
    <t>親睦交流会参加費</t>
  </si>
  <si>
    <t>小計</t>
  </si>
  <si>
    <t>【送迎バスご利用希望欄】</t>
  </si>
  <si>
    <t>予約希望便を「○」を記入してください。先着順受付で折り返し乗車時間をお知らせします。</t>
  </si>
  <si>
    <t>参加者名簿に転載します</t>
  </si>
  <si>
    <t xml:space="preserve">自宅FAX </t>
  </si>
  <si>
    <t>フリガナ</t>
  </si>
  <si>
    <t>氏　名</t>
  </si>
  <si>
    <t>続　柄</t>
  </si>
  <si>
    <t>P C
ｱﾄﾞﾚｽ</t>
  </si>
  <si>
    <t>ＦＡＸ</t>
  </si>
  <si>
    <t>携帯番号</t>
  </si>
  <si>
    <t>住所
(自宅)</t>
  </si>
  <si>
    <t>連絡先
(必須)</t>
  </si>
  <si>
    <t>緊　急
連絡先
(必須)</t>
  </si>
  <si>
    <t>携帯
メール
アドレス</t>
  </si>
  <si>
    <t>電話番号</t>
  </si>
  <si>
    <t>必要な情報保障
（複数選択可）</t>
  </si>
  <si>
    <t>※この申込書にて取得する個人情報は、尼崎集会運営の目的及び当会会員情報管理の目的のみに</t>
  </si>
  <si>
    <r>
      <t>　　</t>
    </r>
    <r>
      <rPr>
        <sz val="9"/>
        <rFont val="ＭＳ Ｐゴシック"/>
        <family val="3"/>
      </rPr>
      <t>（参加申込み後、実行委員会から確認する場合がありますので、メールアドレスやFAX番号などを必ずご記入ください。）</t>
    </r>
  </si>
  <si>
    <t>合　　　　　計</t>
  </si>
  <si>
    <t>申し込み内容に
「○」を記入</t>
  </si>
  <si>
    <t>３　集会参加費等は入金をもって受領とさせていただきます。</t>
  </si>
  <si>
    <t>送迎バス</t>
  </si>
  <si>
    <t>復路1便</t>
  </si>
  <si>
    <t>復路2便</t>
  </si>
  <si>
    <t>往路1便</t>
  </si>
  <si>
    <t>往路2便</t>
  </si>
  <si>
    <t>往路3便</t>
  </si>
  <si>
    <t>往路4便</t>
  </si>
  <si>
    <r>
      <rPr>
        <sz val="10"/>
        <rFont val="ＭＳ Ｐゴシック"/>
        <family val="3"/>
      </rPr>
      <t>P C・携帯</t>
    </r>
    <r>
      <rPr>
        <sz val="11"/>
        <rFont val="ＭＳ Ｐゴシック"/>
        <family val="3"/>
      </rPr>
      <t xml:space="preserve">
アドレス</t>
    </r>
  </si>
  <si>
    <t>注</t>
  </si>
  <si>
    <t>【参加費・交流会・宿泊費　申込み記入欄】</t>
  </si>
  <si>
    <t>禁煙ルーム</t>
  </si>
  <si>
    <t>喫煙ルーム</t>
  </si>
  <si>
    <t>健聴</t>
  </si>
  <si>
    <t>聴障</t>
  </si>
  <si>
    <t>男</t>
  </si>
  <si>
    <t>女</t>
  </si>
  <si>
    <t xml:space="preserve"> </t>
  </si>
  <si>
    <t>１　申込書の記入にあたっては、案内書P3の「集会の申込要領」をよくお読みください。</t>
  </si>
  <si>
    <t>内　　　　　容</t>
  </si>
  <si>
    <t>金　　　額</t>
  </si>
  <si>
    <t>１　集会参加費について、詳細は案内書の「ご注意・お願い」をご覧ください。</t>
  </si>
  <si>
    <t>２　お申込後のキャンセルがあった場合、返金はできませんので、ご了承ください。</t>
  </si>
  <si>
    <t>３　宿泊を申し込まれる方は喫煙・禁煙ルームどちらかを選択してください。</t>
  </si>
  <si>
    <t>11月2日（日）
JR尼崎駅行き</t>
  </si>
  <si>
    <t>11月1日（土）
会場行き</t>
  </si>
  <si>
    <t>1便
(11:05)</t>
  </si>
  <si>
    <t>2便
(11:40)</t>
  </si>
  <si>
    <t>3便
(12:15)</t>
  </si>
  <si>
    <t>1便
(12:30)</t>
  </si>
  <si>
    <t>2便
(13:10)</t>
  </si>
  <si>
    <r>
      <t xml:space="preserve">保育希望日
</t>
    </r>
    <r>
      <rPr>
        <sz val="10"/>
        <rFont val="ＭＳ Ｐゴシック"/>
        <family val="3"/>
      </rPr>
      <t>（○をつけてください）</t>
    </r>
  </si>
  <si>
    <t>日頃思っていることなど、何でもご自由にお書きください。</t>
  </si>
  <si>
    <t>宿泊（喫煙）</t>
  </si>
  <si>
    <t>宿泊（禁煙）</t>
  </si>
  <si>
    <t>○</t>
  </si>
  <si>
    <t>※注意事項</t>
  </si>
  <si>
    <t>宿　　　泊　　　費</t>
  </si>
  <si>
    <t>集　会　参　加　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</si>
</sst>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&quot;歳&quot;"/>
    <numFmt numFmtId="178" formatCode="#,000&quot;円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7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8" fontId="0" fillId="0" borderId="20" xfId="0" applyNumberFormat="1" applyBorder="1" applyAlignment="1">
      <alignment horizontal="right" vertical="center" indent="2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0" fillId="0" borderId="1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 indent="2"/>
    </xf>
    <xf numFmtId="178" fontId="0" fillId="0" borderId="15" xfId="0" applyNumberFormat="1" applyBorder="1" applyAlignment="1">
      <alignment horizontal="right" vertical="center" indent="2"/>
    </xf>
    <xf numFmtId="0" fontId="0" fillId="0" borderId="36" xfId="0" applyBorder="1" applyAlignment="1">
      <alignment horizontal="right" vertical="center" indent="2"/>
    </xf>
    <xf numFmtId="0" fontId="0" fillId="0" borderId="38" xfId="0" applyBorder="1" applyAlignment="1">
      <alignment horizontal="right" vertical="center" indent="2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8" fontId="0" fillId="0" borderId="35" xfId="0" applyNumberFormat="1" applyBorder="1" applyAlignment="1">
      <alignment horizontal="right" vertical="center" indent="2"/>
    </xf>
    <xf numFmtId="178" fontId="0" fillId="0" borderId="56" xfId="0" applyNumberFormat="1" applyBorder="1" applyAlignment="1">
      <alignment horizontal="right" vertical="center" indent="2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5" width="8.625" style="0" customWidth="1"/>
    <col min="6" max="7" width="4.25390625" style="0" customWidth="1"/>
    <col min="8" max="8" width="8.625" style="0" customWidth="1"/>
    <col min="9" max="10" width="4.25390625" style="0" customWidth="1"/>
    <col min="11" max="12" width="8.625" style="0" customWidth="1"/>
  </cols>
  <sheetData>
    <row r="1" spans="1:12" ht="30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9.75" customHeight="1">
      <c r="L2" s="29" t="s">
        <v>46</v>
      </c>
    </row>
    <row r="3" spans="1:2" ht="13.5">
      <c r="A3" s="41" t="s">
        <v>148</v>
      </c>
      <c r="B3" s="3" t="s">
        <v>130</v>
      </c>
    </row>
    <row r="4" ht="13.5">
      <c r="B4" s="3" t="s">
        <v>1</v>
      </c>
    </row>
    <row r="5" ht="13.5">
      <c r="B5" s="3" t="s">
        <v>112</v>
      </c>
    </row>
    <row r="6" ht="13.5">
      <c r="B6" s="3" t="s">
        <v>2</v>
      </c>
    </row>
    <row r="8" ht="13.5">
      <c r="A8" t="s">
        <v>3</v>
      </c>
    </row>
    <row r="9" spans="1:12" ht="15" customHeight="1">
      <c r="A9" s="21" t="s">
        <v>4</v>
      </c>
      <c r="B9" s="84"/>
      <c r="C9" s="85"/>
      <c r="D9" s="85"/>
      <c r="E9" s="86"/>
      <c r="F9" s="4" t="s">
        <v>5</v>
      </c>
      <c r="G9" s="5"/>
      <c r="H9" s="5"/>
      <c r="I9" s="5"/>
      <c r="J9" s="6"/>
      <c r="K9" s="52" t="s">
        <v>6</v>
      </c>
      <c r="L9" s="53"/>
    </row>
    <row r="10" spans="1:12" ht="19.5" customHeight="1">
      <c r="A10" s="87" t="s">
        <v>7</v>
      </c>
      <c r="B10" s="88"/>
      <c r="C10" s="89"/>
      <c r="D10" s="89"/>
      <c r="E10" s="90"/>
      <c r="F10" s="23"/>
      <c r="G10" s="17" t="s">
        <v>8</v>
      </c>
      <c r="H10" s="18"/>
      <c r="I10" s="23"/>
      <c r="J10" s="18" t="s">
        <v>9</v>
      </c>
      <c r="K10" s="45"/>
      <c r="L10" s="70" t="s">
        <v>44</v>
      </c>
    </row>
    <row r="11" spans="1:12" ht="19.5" customHeight="1">
      <c r="A11" s="48"/>
      <c r="B11" s="91"/>
      <c r="C11" s="92"/>
      <c r="D11" s="92"/>
      <c r="E11" s="93"/>
      <c r="F11" s="22"/>
      <c r="G11" s="19" t="s">
        <v>10</v>
      </c>
      <c r="H11" s="20"/>
      <c r="I11" s="22"/>
      <c r="J11" s="20" t="s">
        <v>11</v>
      </c>
      <c r="K11" s="94"/>
      <c r="L11" s="93"/>
    </row>
    <row r="12" spans="1:12" ht="15" customHeight="1">
      <c r="A12" s="95" t="s">
        <v>12</v>
      </c>
      <c r="B12" s="12" t="s">
        <v>13</v>
      </c>
      <c r="C12" s="8"/>
      <c r="D12" s="8"/>
      <c r="E12" s="8"/>
      <c r="F12" s="8"/>
      <c r="G12" s="8"/>
      <c r="H12" s="9"/>
      <c r="I12" s="96" t="s">
        <v>14</v>
      </c>
      <c r="J12" s="70"/>
      <c r="K12" s="45"/>
      <c r="L12" s="70" t="s">
        <v>15</v>
      </c>
    </row>
    <row r="13" spans="1:12" ht="30" customHeight="1">
      <c r="A13" s="48"/>
      <c r="B13" s="91"/>
      <c r="C13" s="92"/>
      <c r="D13" s="92"/>
      <c r="E13" s="92"/>
      <c r="F13" s="92"/>
      <c r="G13" s="92"/>
      <c r="H13" s="93"/>
      <c r="I13" s="91"/>
      <c r="J13" s="93"/>
      <c r="K13" s="94"/>
      <c r="L13" s="93"/>
    </row>
    <row r="14" spans="1:12" ht="15" customHeight="1">
      <c r="A14" s="95" t="s">
        <v>16</v>
      </c>
      <c r="B14" s="12" t="s">
        <v>94</v>
      </c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ht="60" customHeight="1">
      <c r="A15" s="48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2" ht="15" customHeight="1">
      <c r="A16" s="100" t="s">
        <v>102</v>
      </c>
      <c r="B16" s="25" t="s">
        <v>87</v>
      </c>
      <c r="C16" s="46" t="s">
        <v>88</v>
      </c>
      <c r="D16" s="46"/>
      <c r="E16" s="8"/>
      <c r="F16" s="8"/>
      <c r="G16" s="8"/>
      <c r="H16" s="8"/>
      <c r="I16" s="8"/>
      <c r="J16" s="8"/>
      <c r="K16" s="8"/>
      <c r="L16" s="9"/>
    </row>
    <row r="17" spans="1:12" ht="39.75" customHeight="1">
      <c r="A17" s="48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3"/>
    </row>
    <row r="18" spans="1:12" ht="49.5" customHeight="1">
      <c r="A18" s="100" t="s">
        <v>103</v>
      </c>
      <c r="B18" s="16" t="s">
        <v>95</v>
      </c>
      <c r="C18" s="97"/>
      <c r="D18" s="56"/>
      <c r="E18" s="57"/>
      <c r="F18" s="63" t="s">
        <v>99</v>
      </c>
      <c r="G18" s="53"/>
      <c r="H18" s="55"/>
      <c r="I18" s="56"/>
      <c r="J18" s="56"/>
      <c r="K18" s="56"/>
      <c r="L18" s="57"/>
    </row>
    <row r="19" spans="1:12" ht="49.5" customHeight="1">
      <c r="A19" s="48"/>
      <c r="B19" s="35" t="s">
        <v>101</v>
      </c>
      <c r="C19" s="55"/>
      <c r="D19" s="56"/>
      <c r="E19" s="57"/>
      <c r="F19" s="63" t="s">
        <v>105</v>
      </c>
      <c r="G19" s="53"/>
      <c r="H19" s="55"/>
      <c r="I19" s="56"/>
      <c r="J19" s="56"/>
      <c r="K19" s="56"/>
      <c r="L19" s="57"/>
    </row>
    <row r="20" spans="1:12" ht="49.5" customHeight="1">
      <c r="A20" s="100" t="s">
        <v>104</v>
      </c>
      <c r="B20" s="21" t="s">
        <v>96</v>
      </c>
      <c r="C20" s="84"/>
      <c r="D20" s="85"/>
      <c r="E20" s="86"/>
      <c r="F20" s="52" t="s">
        <v>100</v>
      </c>
      <c r="G20" s="53"/>
      <c r="H20" s="55"/>
      <c r="I20" s="56"/>
      <c r="J20" s="56"/>
      <c r="K20" s="56"/>
      <c r="L20" s="57"/>
    </row>
    <row r="21" spans="1:12" ht="49.5" customHeight="1">
      <c r="A21" s="87"/>
      <c r="B21" s="15" t="s">
        <v>97</v>
      </c>
      <c r="C21" s="101"/>
      <c r="D21" s="102"/>
      <c r="E21" s="103"/>
      <c r="F21" s="98" t="s">
        <v>106</v>
      </c>
      <c r="G21" s="99"/>
      <c r="H21" s="55"/>
      <c r="I21" s="56"/>
      <c r="J21" s="56"/>
      <c r="K21" s="56"/>
      <c r="L21" s="57"/>
    </row>
    <row r="22" spans="1:12" ht="49.5" customHeight="1">
      <c r="A22" s="48"/>
      <c r="B22" s="16" t="s">
        <v>98</v>
      </c>
      <c r="C22" s="55"/>
      <c r="D22" s="56"/>
      <c r="E22" s="57"/>
      <c r="F22" s="63" t="s">
        <v>120</v>
      </c>
      <c r="G22" s="53"/>
      <c r="H22" s="55"/>
      <c r="I22" s="56"/>
      <c r="J22" s="56"/>
      <c r="K22" s="56"/>
      <c r="L22" s="57"/>
    </row>
    <row r="23" spans="1:12" ht="13.5">
      <c r="A23" s="7"/>
      <c r="B23" s="9"/>
      <c r="C23" s="8" t="s">
        <v>89</v>
      </c>
      <c r="D23" s="8"/>
      <c r="E23" s="8"/>
      <c r="F23" s="8"/>
      <c r="G23" s="8"/>
      <c r="H23" s="8"/>
      <c r="I23" s="8"/>
      <c r="J23" s="8"/>
      <c r="K23" s="8"/>
      <c r="L23" s="9"/>
    </row>
    <row r="24" spans="1:12" ht="19.5" customHeight="1">
      <c r="A24" s="107" t="s">
        <v>107</v>
      </c>
      <c r="B24" s="108"/>
      <c r="C24" s="34"/>
      <c r="D24" s="13" t="s">
        <v>17</v>
      </c>
      <c r="E24" s="13"/>
      <c r="F24" s="13" t="s">
        <v>18</v>
      </c>
      <c r="G24" s="13"/>
      <c r="H24" s="13"/>
      <c r="I24" s="13"/>
      <c r="J24" s="13"/>
      <c r="K24" s="13"/>
      <c r="L24" s="11"/>
    </row>
    <row r="25" spans="1:12" ht="19.5" customHeight="1">
      <c r="A25" s="109"/>
      <c r="B25" s="108"/>
      <c r="C25" s="34"/>
      <c r="D25" s="13" t="s">
        <v>19</v>
      </c>
      <c r="E25" s="13"/>
      <c r="F25" s="111"/>
      <c r="G25" s="89"/>
      <c r="H25" s="89"/>
      <c r="I25" s="89"/>
      <c r="J25" s="89"/>
      <c r="K25" s="89"/>
      <c r="L25" s="90"/>
    </row>
    <row r="26" spans="1:12" ht="19.5" customHeight="1">
      <c r="A26" s="94"/>
      <c r="B26" s="110"/>
      <c r="C26" s="22"/>
      <c r="D26" s="10" t="s">
        <v>20</v>
      </c>
      <c r="E26" s="10"/>
      <c r="F26" s="112"/>
      <c r="G26" s="92"/>
      <c r="H26" s="92"/>
      <c r="I26" s="92"/>
      <c r="J26" s="92"/>
      <c r="K26" s="92"/>
      <c r="L26" s="93"/>
    </row>
    <row r="28" ht="13.5">
      <c r="A28" t="s">
        <v>108</v>
      </c>
    </row>
    <row r="29" ht="13.5">
      <c r="A29" t="s">
        <v>21</v>
      </c>
    </row>
    <row r="30" ht="13.5">
      <c r="A30" t="s">
        <v>22</v>
      </c>
    </row>
    <row r="31" ht="13.5">
      <c r="A31" t="s">
        <v>109</v>
      </c>
    </row>
    <row r="33" ht="13.5">
      <c r="K33" t="s">
        <v>39</v>
      </c>
    </row>
    <row r="38" spans="1:12" ht="30" customHeight="1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ht="9.75" customHeight="1">
      <c r="L39" s="29" t="s">
        <v>45</v>
      </c>
    </row>
    <row r="40" ht="13.5">
      <c r="A40" t="s">
        <v>122</v>
      </c>
    </row>
    <row r="41" spans="2:12" ht="30" customHeight="1">
      <c r="B41" s="52" t="s">
        <v>131</v>
      </c>
      <c r="C41" s="68"/>
      <c r="D41" s="53"/>
      <c r="E41" s="51" t="s">
        <v>132</v>
      </c>
      <c r="F41" s="51"/>
      <c r="G41" s="51"/>
      <c r="H41" s="50" t="s">
        <v>111</v>
      </c>
      <c r="I41" s="50"/>
      <c r="J41" s="50"/>
      <c r="K41" s="51" t="s">
        <v>91</v>
      </c>
      <c r="L41" s="51"/>
    </row>
    <row r="42" spans="2:12" ht="19.5" customHeight="1">
      <c r="B42" s="7"/>
      <c r="C42" s="40" t="s">
        <v>150</v>
      </c>
      <c r="D42" s="30"/>
      <c r="E42" s="67">
        <v>7000</v>
      </c>
      <c r="F42" s="67"/>
      <c r="G42" s="67"/>
      <c r="H42" s="52" t="s">
        <v>147</v>
      </c>
      <c r="I42" s="68"/>
      <c r="J42" s="53"/>
      <c r="K42" s="61">
        <f>E42</f>
        <v>7000</v>
      </c>
      <c r="L42" s="61"/>
    </row>
    <row r="43" spans="2:12" ht="19.5" customHeight="1">
      <c r="B43" s="4"/>
      <c r="C43" s="40" t="s">
        <v>90</v>
      </c>
      <c r="D43" s="30"/>
      <c r="E43" s="67">
        <v>6000</v>
      </c>
      <c r="F43" s="67"/>
      <c r="G43" s="67"/>
      <c r="H43" s="52"/>
      <c r="I43" s="68"/>
      <c r="J43" s="53"/>
      <c r="K43" s="61" t="str">
        <f>IF(H43="○",E43,"円")</f>
        <v>円</v>
      </c>
      <c r="L43" s="61"/>
    </row>
    <row r="44" spans="2:12" ht="19.5" customHeight="1">
      <c r="B44" s="45" t="s">
        <v>149</v>
      </c>
      <c r="C44" s="69"/>
      <c r="D44" s="70"/>
      <c r="E44" s="74">
        <v>6800</v>
      </c>
      <c r="F44" s="76" t="s">
        <v>124</v>
      </c>
      <c r="G44" s="77"/>
      <c r="H44" s="52"/>
      <c r="I44" s="68"/>
      <c r="J44" s="53"/>
      <c r="K44" s="80" t="str">
        <f>IF(OR(H44="○",H45="○"),E44,"円")</f>
        <v>円</v>
      </c>
      <c r="L44" s="81"/>
    </row>
    <row r="45" spans="2:12" ht="19.5" customHeight="1" thickBot="1">
      <c r="B45" s="71"/>
      <c r="C45" s="72"/>
      <c r="D45" s="73"/>
      <c r="E45" s="75"/>
      <c r="F45" s="78" t="s">
        <v>123</v>
      </c>
      <c r="G45" s="79"/>
      <c r="H45" s="45"/>
      <c r="I45" s="46"/>
      <c r="J45" s="47"/>
      <c r="K45" s="82"/>
      <c r="L45" s="83"/>
    </row>
    <row r="46" spans="2:12" ht="19.5" customHeight="1" thickTop="1">
      <c r="B46" s="65" t="s">
        <v>110</v>
      </c>
      <c r="C46" s="66"/>
      <c r="D46" s="66"/>
      <c r="E46" s="31"/>
      <c r="F46" s="31"/>
      <c r="G46" s="31"/>
      <c r="H46" s="31"/>
      <c r="I46" s="31"/>
      <c r="J46" s="31"/>
      <c r="K46" s="113">
        <f>SUM(K42:L45)</f>
        <v>7000</v>
      </c>
      <c r="L46" s="114"/>
    </row>
    <row r="47" spans="1:2" ht="13.5">
      <c r="A47" s="24" t="s">
        <v>121</v>
      </c>
      <c r="B47" t="s">
        <v>133</v>
      </c>
    </row>
    <row r="48" ht="13.5">
      <c r="B48" t="s">
        <v>134</v>
      </c>
    </row>
    <row r="49" ht="13.5">
      <c r="B49" t="s">
        <v>135</v>
      </c>
    </row>
    <row r="51" spans="1:3" ht="13.5">
      <c r="A51" t="s">
        <v>23</v>
      </c>
      <c r="C51" t="s">
        <v>24</v>
      </c>
    </row>
    <row r="52" spans="2:11" ht="19.5" customHeight="1">
      <c r="B52" s="32" t="s">
        <v>25</v>
      </c>
      <c r="C52" s="16"/>
      <c r="D52" s="32" t="s">
        <v>26</v>
      </c>
      <c r="E52" s="16"/>
      <c r="F52" s="42" t="s">
        <v>27</v>
      </c>
      <c r="G52" s="64"/>
      <c r="H52" s="16"/>
      <c r="I52" s="42" t="s">
        <v>28</v>
      </c>
      <c r="J52" s="64"/>
      <c r="K52" s="16"/>
    </row>
    <row r="54" ht="13.5">
      <c r="A54" t="s">
        <v>92</v>
      </c>
    </row>
    <row r="55" ht="13.5">
      <c r="B55" t="s">
        <v>93</v>
      </c>
    </row>
    <row r="56" spans="2:8" ht="30" customHeight="1">
      <c r="B56" s="63" t="s">
        <v>137</v>
      </c>
      <c r="C56" s="43"/>
      <c r="D56" s="44"/>
      <c r="E56" s="63" t="s">
        <v>136</v>
      </c>
      <c r="F56" s="43"/>
      <c r="G56" s="44"/>
      <c r="H56" s="37"/>
    </row>
    <row r="57" spans="2:8" ht="30" customHeight="1">
      <c r="B57" s="36" t="s">
        <v>138</v>
      </c>
      <c r="C57" s="36" t="s">
        <v>139</v>
      </c>
      <c r="D57" s="36" t="s">
        <v>140</v>
      </c>
      <c r="E57" s="36" t="s">
        <v>141</v>
      </c>
      <c r="F57" s="50" t="s">
        <v>142</v>
      </c>
      <c r="G57" s="51"/>
      <c r="H57" s="37"/>
    </row>
    <row r="58" spans="2:8" ht="19.5" customHeight="1">
      <c r="B58" s="16"/>
      <c r="C58" s="16"/>
      <c r="D58" s="16"/>
      <c r="E58" s="16"/>
      <c r="F58" s="52"/>
      <c r="G58" s="53"/>
      <c r="H58" s="37"/>
    </row>
    <row r="60" spans="1:4" ht="13.5">
      <c r="A60" t="s">
        <v>29</v>
      </c>
      <c r="D60" t="s">
        <v>30</v>
      </c>
    </row>
    <row r="61" spans="2:11" ht="30" customHeight="1">
      <c r="B61" s="21" t="s">
        <v>4</v>
      </c>
      <c r="C61" s="49" t="s">
        <v>86</v>
      </c>
      <c r="D61" s="49"/>
      <c r="E61" s="14" t="s">
        <v>75</v>
      </c>
      <c r="F61" s="62" t="s">
        <v>4</v>
      </c>
      <c r="G61" s="62"/>
      <c r="H61" s="49" t="s">
        <v>86</v>
      </c>
      <c r="I61" s="49"/>
      <c r="J61" s="49"/>
      <c r="K61" s="14" t="s">
        <v>75</v>
      </c>
    </row>
    <row r="62" spans="2:11" ht="30" customHeight="1">
      <c r="B62" s="15" t="s">
        <v>31</v>
      </c>
      <c r="C62" s="54" t="s">
        <v>86</v>
      </c>
      <c r="D62" s="54"/>
      <c r="E62" s="33" t="s">
        <v>32</v>
      </c>
      <c r="F62" s="48" t="s">
        <v>33</v>
      </c>
      <c r="G62" s="48"/>
      <c r="H62" s="54" t="s">
        <v>86</v>
      </c>
      <c r="I62" s="54"/>
      <c r="J62" s="54"/>
      <c r="K62" s="33" t="s">
        <v>32</v>
      </c>
    </row>
    <row r="63" spans="2:11" ht="30" customHeight="1">
      <c r="B63" s="16" t="s">
        <v>34</v>
      </c>
      <c r="C63" s="58">
        <v>41944</v>
      </c>
      <c r="D63" s="58"/>
      <c r="E63" s="26">
        <f>DATEDIF(C63,K65,"y")</f>
        <v>0</v>
      </c>
      <c r="F63" s="51" t="s">
        <v>34</v>
      </c>
      <c r="G63" s="51"/>
      <c r="H63" s="58">
        <v>41944</v>
      </c>
      <c r="I63" s="58"/>
      <c r="J63" s="58"/>
      <c r="K63" s="26">
        <f>DATEDIF(H63,K65,"y")</f>
        <v>0</v>
      </c>
    </row>
    <row r="64" spans="2:11" ht="30" customHeight="1">
      <c r="B64" s="59" t="s">
        <v>143</v>
      </c>
      <c r="C64" s="60"/>
      <c r="D64" s="27" t="s">
        <v>83</v>
      </c>
      <c r="E64" s="38"/>
      <c r="F64" s="52" t="s">
        <v>84</v>
      </c>
      <c r="G64" s="115"/>
      <c r="H64" s="38"/>
      <c r="I64" s="52" t="s">
        <v>85</v>
      </c>
      <c r="J64" s="115"/>
      <c r="K64" s="38"/>
    </row>
    <row r="65" spans="2:11" ht="13.5">
      <c r="B65" t="s">
        <v>35</v>
      </c>
      <c r="K65" s="39">
        <v>41945</v>
      </c>
    </row>
    <row r="66" ht="13.5">
      <c r="B66" t="s">
        <v>36</v>
      </c>
    </row>
    <row r="67" ht="13.5">
      <c r="B67" t="s">
        <v>37</v>
      </c>
    </row>
    <row r="68" spans="2:11" ht="60" customHeight="1">
      <c r="B68" s="55" t="s">
        <v>86</v>
      </c>
      <c r="C68" s="56"/>
      <c r="D68" s="56"/>
      <c r="E68" s="56"/>
      <c r="F68" s="56"/>
      <c r="G68" s="56"/>
      <c r="H68" s="56"/>
      <c r="I68" s="56"/>
      <c r="J68" s="56"/>
      <c r="K68" s="57"/>
    </row>
    <row r="70" spans="1:2" ht="13.5">
      <c r="A70" t="s">
        <v>38</v>
      </c>
      <c r="B70" t="s">
        <v>144</v>
      </c>
    </row>
    <row r="71" spans="2:11" ht="90" customHeight="1">
      <c r="B71" s="104"/>
      <c r="C71" s="105"/>
      <c r="D71" s="105"/>
      <c r="E71" s="105"/>
      <c r="F71" s="105"/>
      <c r="G71" s="105"/>
      <c r="H71" s="105"/>
      <c r="I71" s="105"/>
      <c r="J71" s="105"/>
      <c r="K71" s="106"/>
    </row>
  </sheetData>
  <sheetProtection/>
  <mergeCells count="74">
    <mergeCell ref="B71:K71"/>
    <mergeCell ref="A24:B26"/>
    <mergeCell ref="F25:L26"/>
    <mergeCell ref="F22:G22"/>
    <mergeCell ref="E41:G41"/>
    <mergeCell ref="H22:L22"/>
    <mergeCell ref="K46:L46"/>
    <mergeCell ref="H44:J44"/>
    <mergeCell ref="F64:G64"/>
    <mergeCell ref="I64:J64"/>
    <mergeCell ref="A16:A17"/>
    <mergeCell ref="A18:A19"/>
    <mergeCell ref="A20:A22"/>
    <mergeCell ref="C16:D16"/>
    <mergeCell ref="C21:E21"/>
    <mergeCell ref="C20:E20"/>
    <mergeCell ref="F20:G20"/>
    <mergeCell ref="H20:L20"/>
    <mergeCell ref="F21:G21"/>
    <mergeCell ref="H21:L21"/>
    <mergeCell ref="F18:G18"/>
    <mergeCell ref="A14:A15"/>
    <mergeCell ref="C22:E22"/>
    <mergeCell ref="B17:L17"/>
    <mergeCell ref="H18:L18"/>
    <mergeCell ref="H19:L19"/>
    <mergeCell ref="C19:E19"/>
    <mergeCell ref="B15:L15"/>
    <mergeCell ref="C18:E18"/>
    <mergeCell ref="F19:G19"/>
    <mergeCell ref="A12:A13"/>
    <mergeCell ref="I12:J13"/>
    <mergeCell ref="K12:K13"/>
    <mergeCell ref="L12:L13"/>
    <mergeCell ref="B13:H13"/>
    <mergeCell ref="B9:E9"/>
    <mergeCell ref="K9:L9"/>
    <mergeCell ref="A10:A11"/>
    <mergeCell ref="B10:E11"/>
    <mergeCell ref="K10:K11"/>
    <mergeCell ref="L10:L11"/>
    <mergeCell ref="K41:L41"/>
    <mergeCell ref="H43:J43"/>
    <mergeCell ref="H42:J42"/>
    <mergeCell ref="B44:D45"/>
    <mergeCell ref="E44:E45"/>
    <mergeCell ref="F44:G44"/>
    <mergeCell ref="F45:G45"/>
    <mergeCell ref="K44:L45"/>
    <mergeCell ref="H41:J41"/>
    <mergeCell ref="B41:D41"/>
    <mergeCell ref="K43:L43"/>
    <mergeCell ref="K42:L42"/>
    <mergeCell ref="F61:G61"/>
    <mergeCell ref="B56:D56"/>
    <mergeCell ref="E56:G56"/>
    <mergeCell ref="I52:J52"/>
    <mergeCell ref="F52:G52"/>
    <mergeCell ref="B46:D46"/>
    <mergeCell ref="E43:G43"/>
    <mergeCell ref="E42:G42"/>
    <mergeCell ref="B68:K68"/>
    <mergeCell ref="C63:D63"/>
    <mergeCell ref="H63:J63"/>
    <mergeCell ref="F63:G63"/>
    <mergeCell ref="B64:C64"/>
    <mergeCell ref="H45:J45"/>
    <mergeCell ref="F62:G62"/>
    <mergeCell ref="C61:D61"/>
    <mergeCell ref="F57:G57"/>
    <mergeCell ref="F58:G58"/>
    <mergeCell ref="C62:D62"/>
    <mergeCell ref="H62:J62"/>
    <mergeCell ref="H61:J61"/>
  </mergeCells>
  <dataValidations count="2">
    <dataValidation type="list" allowBlank="1" showInputMessage="1" showErrorMessage="1" sqref="C24:C26 F10:F11 I10:I11 K64 C52 E52 H52 K52 B58:G58 E64 H64 H43:J45">
      <formula1>"○"</formula1>
    </dataValidation>
    <dataValidation type="list" allowBlank="1" showInputMessage="1" showErrorMessage="1" sqref="K62 E62">
      <formula1>"男,女"</formula1>
    </dataValidation>
  </dataValidations>
  <printOptions horizontalCentered="1"/>
  <pageMargins left="0.7086614173228347" right="0.7086614173228347" top="0.5905511811023623" bottom="0.5905511811023623" header="0.3937007874015748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"/>
  <sheetViews>
    <sheetView zoomScalePageLayoutView="0" workbookViewId="0" topLeftCell="A1">
      <selection activeCell="A1" sqref="A1"/>
    </sheetView>
  </sheetViews>
  <sheetFormatPr defaultColWidth="9.00390625" defaultRowHeight="13.5"/>
  <cols>
    <col min="45" max="45" width="9.00390625" style="28" customWidth="1"/>
    <col min="50" max="50" width="9.00390625" style="28" customWidth="1"/>
  </cols>
  <sheetData>
    <row r="1" spans="1:41" ht="13.5">
      <c r="A1" t="s">
        <v>59</v>
      </c>
      <c r="K1" t="s">
        <v>60</v>
      </c>
      <c r="Q1" t="s">
        <v>61</v>
      </c>
      <c r="W1" t="s">
        <v>63</v>
      </c>
      <c r="AA1" t="s">
        <v>68</v>
      </c>
      <c r="AE1" t="s">
        <v>71</v>
      </c>
      <c r="AI1" t="s">
        <v>113</v>
      </c>
      <c r="AO1" t="s">
        <v>76</v>
      </c>
    </row>
    <row r="2" spans="1:53" ht="13.5">
      <c r="A2" t="s">
        <v>40</v>
      </c>
      <c r="B2" t="s">
        <v>41</v>
      </c>
      <c r="C2" t="s">
        <v>126</v>
      </c>
      <c r="D2" t="s">
        <v>125</v>
      </c>
      <c r="E2" t="s">
        <v>127</v>
      </c>
      <c r="F2" t="s">
        <v>128</v>
      </c>
      <c r="G2" t="s">
        <v>42</v>
      </c>
      <c r="H2" t="s">
        <v>43</v>
      </c>
      <c r="I2" t="s">
        <v>47</v>
      </c>
      <c r="J2" t="s">
        <v>48</v>
      </c>
      <c r="K2" t="s">
        <v>50</v>
      </c>
      <c r="L2" t="s">
        <v>49</v>
      </c>
      <c r="M2" t="s">
        <v>51</v>
      </c>
      <c r="N2" t="s">
        <v>52</v>
      </c>
      <c r="O2" t="s">
        <v>53</v>
      </c>
      <c r="P2" t="s">
        <v>54</v>
      </c>
      <c r="Q2" t="s">
        <v>62</v>
      </c>
      <c r="R2" t="s">
        <v>41</v>
      </c>
      <c r="S2" t="s">
        <v>55</v>
      </c>
      <c r="T2" t="s">
        <v>56</v>
      </c>
      <c r="U2" t="s">
        <v>57</v>
      </c>
      <c r="V2" t="s">
        <v>58</v>
      </c>
      <c r="W2" t="s">
        <v>64</v>
      </c>
      <c r="X2" t="s">
        <v>65</v>
      </c>
      <c r="Y2" t="s">
        <v>66</v>
      </c>
      <c r="Z2" t="s">
        <v>67</v>
      </c>
      <c r="AA2" t="s">
        <v>69</v>
      </c>
      <c r="AB2" t="s">
        <v>70</v>
      </c>
      <c r="AC2" t="s">
        <v>145</v>
      </c>
      <c r="AD2" t="s">
        <v>146</v>
      </c>
      <c r="AE2" t="s">
        <v>72</v>
      </c>
      <c r="AF2" t="s">
        <v>73</v>
      </c>
      <c r="AG2" t="s">
        <v>27</v>
      </c>
      <c r="AH2" t="s">
        <v>74</v>
      </c>
      <c r="AI2" t="s">
        <v>116</v>
      </c>
      <c r="AJ2" t="s">
        <v>117</v>
      </c>
      <c r="AK2" t="s">
        <v>118</v>
      </c>
      <c r="AL2" t="s">
        <v>119</v>
      </c>
      <c r="AM2" t="s">
        <v>114</v>
      </c>
      <c r="AN2" t="s">
        <v>115</v>
      </c>
      <c r="AO2" t="s">
        <v>80</v>
      </c>
      <c r="AP2" t="s">
        <v>77</v>
      </c>
      <c r="AQ2" t="s">
        <v>41</v>
      </c>
      <c r="AR2" t="s">
        <v>75</v>
      </c>
      <c r="AS2" s="28" t="s">
        <v>78</v>
      </c>
      <c r="AT2" t="s">
        <v>79</v>
      </c>
      <c r="AU2" t="s">
        <v>81</v>
      </c>
      <c r="AV2" t="s">
        <v>41</v>
      </c>
      <c r="AW2" t="s">
        <v>75</v>
      </c>
      <c r="AX2" s="28" t="s">
        <v>78</v>
      </c>
      <c r="AY2" t="s">
        <v>79</v>
      </c>
      <c r="AZ2" t="s">
        <v>82</v>
      </c>
      <c r="BA2" t="s">
        <v>67</v>
      </c>
    </row>
    <row r="3" spans="1:53" ht="13.5">
      <c r="A3">
        <f>IF('申込書'!B10="","",'申込書'!B10)</f>
      </c>
      <c r="B3">
        <f>IF('申込書'!B9="","",'申込書'!B9)</f>
      </c>
      <c r="C3">
        <f>IF('申込書'!F10="○","聴障","")</f>
      </c>
      <c r="D3">
        <f>IF('申込書'!F11="○","健聴","")</f>
      </c>
      <c r="E3">
        <f>IF('申込書'!I10="○","男","")</f>
      </c>
      <c r="F3">
        <f>IF('申込書'!I11="○","女","")</f>
      </c>
      <c r="G3">
        <f>IF('申込書'!K10="","",'申込書'!K10)</f>
      </c>
      <c r="H3">
        <f>IF('申込書'!B13="","",'申込書'!B13)</f>
      </c>
      <c r="I3">
        <f>IF('申込書'!K12="","",'申込書'!K12)</f>
      </c>
      <c r="J3">
        <f>IF('申込書'!B15="","",'申込書'!B15)</f>
      </c>
      <c r="K3" t="str">
        <f>'申込書'!C16</f>
        <v>　－　</v>
      </c>
      <c r="L3">
        <f>IF('申込書'!B17="","",'申込書'!B17)</f>
      </c>
      <c r="M3">
        <f>IF('申込書'!C18="","",'申込書'!C18)</f>
      </c>
      <c r="N3">
        <f>IF('申込書'!C19="","",'申込書'!C19)</f>
      </c>
      <c r="O3">
        <f>IF('申込書'!H18="","",'申込書'!H18)</f>
      </c>
      <c r="P3">
        <f>IF('申込書'!H19="","",'申込書'!H19)</f>
      </c>
      <c r="Q3">
        <f>IF('申込書'!C21="","",'申込書'!C21)</f>
      </c>
      <c r="R3">
        <f>IF('申込書'!C20="","",'申込書'!C20)</f>
      </c>
      <c r="S3">
        <f>IF('申込書'!C22="","",'申込書'!C22)</f>
      </c>
      <c r="T3">
        <f>IF('申込書'!H20="","",'申込書'!H20)</f>
      </c>
      <c r="U3">
        <f>IF('申込書'!H21="","",'申込書'!H21)</f>
      </c>
      <c r="V3">
        <f>IF('申込書'!H22="","",'申込書'!H22)</f>
      </c>
      <c r="W3">
        <f>IF('申込書'!C24="","",'申込書'!C24)</f>
      </c>
      <c r="X3">
        <f>IF('申込書'!C25="","",'申込書'!C25)</f>
      </c>
      <c r="Y3">
        <f>IF('申込書'!C26="","",'申込書'!C26)</f>
      </c>
      <c r="Z3">
        <f>IF('申込書'!F25="","",'申込書'!F25)</f>
      </c>
      <c r="AA3" t="str">
        <f>IF('申込書'!H42="","",'申込書'!H42)</f>
        <v>○</v>
      </c>
      <c r="AB3">
        <f>IF('申込書'!H43="","",'申込書'!H43)</f>
      </c>
      <c r="AC3">
        <f>IF('申込書'!H44="","",'申込書'!H44)</f>
      </c>
      <c r="AD3">
        <f>IF('申込書'!H45="","",'申込書'!H45)</f>
      </c>
      <c r="AE3">
        <f>IF('申込書'!C52="","",'申込書'!C52)</f>
      </c>
      <c r="AF3">
        <f>IF('申込書'!E52="","",'申込書'!E52)</f>
      </c>
      <c r="AG3">
        <f>IF('申込書'!H52="","",'申込書'!H52)</f>
      </c>
      <c r="AH3">
        <f>IF('申込書'!K52="","",'申込書'!K52)</f>
      </c>
      <c r="AI3">
        <f>IF('申込書'!B58="","",'申込書'!B58)</f>
      </c>
      <c r="AJ3">
        <f>IF('申込書'!C58="","",'申込書'!C58)</f>
      </c>
      <c r="AK3">
        <f>IF('申込書'!D58="","",'申込書'!D58)</f>
      </c>
      <c r="AL3" t="s">
        <v>129</v>
      </c>
      <c r="AM3">
        <f>IF('申込書'!E58="","",'申込書'!E58)</f>
      </c>
      <c r="AN3">
        <f>IF('申込書'!F58="","",'申込書'!F58)</f>
      </c>
      <c r="AO3">
        <f>IF('申込書'!E64="○","1日",IF('申込書'!H64="○","2日",IF('申込書'!K64="○","両日","")))</f>
      </c>
      <c r="AP3" t="str">
        <f>IF('申込書'!C62="","",'申込書'!C62)</f>
        <v> </v>
      </c>
      <c r="AQ3" t="str">
        <f>IF('申込書'!C61="","",'申込書'!C61)</f>
        <v> </v>
      </c>
      <c r="AR3" t="str">
        <f>IF('申込書'!E62="","",'申込書'!E62)</f>
        <v>（男 ・女）</v>
      </c>
      <c r="AS3" s="28">
        <f>IF('申込書'!C63="","",'申込書'!C63)</f>
        <v>41944</v>
      </c>
      <c r="AT3">
        <f>IF('申込書'!E63="","",'申込書'!E63)</f>
        <v>0</v>
      </c>
      <c r="AU3" t="str">
        <f>IF('申込書'!H62="","",'申込書'!H62)</f>
        <v> </v>
      </c>
      <c r="AV3" t="str">
        <f>IF('申込書'!H61="","",'申込書'!H61)</f>
        <v> </v>
      </c>
      <c r="AW3" t="str">
        <f>IF('申込書'!K62="","",'申込書'!K62)</f>
        <v>（男 ・女）</v>
      </c>
      <c r="AX3" s="28">
        <f>IF('申込書'!H63="","",'申込書'!H63)</f>
        <v>41944</v>
      </c>
      <c r="AY3">
        <f>IF('申込書'!K63="","",'申込書'!K63)</f>
        <v>0</v>
      </c>
      <c r="AZ3" t="str">
        <f>IF('申込書'!B68="","",'申込書'!B68)</f>
        <v> </v>
      </c>
      <c r="BA3">
        <f>IF('申込書'!B71="","",'申込書'!B71)</f>
      </c>
    </row>
  </sheetData>
  <sheetProtection password="E812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2014-07-25T00:36:38Z</cp:lastPrinted>
  <dcterms:created xsi:type="dcterms:W3CDTF">2014-05-13T01:00:14Z</dcterms:created>
  <dcterms:modified xsi:type="dcterms:W3CDTF">2014-07-31T02:18:30Z</dcterms:modified>
  <cp:category/>
  <cp:version/>
  <cp:contentType/>
  <cp:contentStatus/>
</cp:coreProperties>
</file>